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35" windowWidth="20730" windowHeight="1176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J13" i="1"/>
  <c r="I13"/>
  <c r="H13"/>
  <c r="G49"/>
  <c r="G48"/>
  <c r="G47"/>
  <c r="G39"/>
  <c r="G40"/>
  <c r="H52"/>
  <c r="G62"/>
  <c r="G28"/>
  <c r="G57"/>
  <c r="G56"/>
  <c r="G50"/>
  <c r="G46"/>
  <c r="G27"/>
  <c r="G45"/>
  <c r="G25"/>
  <c r="G41"/>
  <c r="G20"/>
  <c r="G44"/>
  <c r="G43"/>
  <c r="G42"/>
  <c r="G13" l="1"/>
  <c r="G24"/>
  <c r="G35" l="1"/>
  <c r="G34"/>
  <c r="J12"/>
  <c r="I12"/>
  <c r="H51"/>
  <c r="G60"/>
  <c r="G21"/>
  <c r="G33"/>
  <c r="G55"/>
  <c r="G54"/>
  <c r="G30"/>
  <c r="G58"/>
  <c r="G29"/>
  <c r="G32"/>
  <c r="G53"/>
  <c r="G36"/>
  <c r="G31"/>
  <c r="G26"/>
  <c r="G23"/>
  <c r="G22"/>
  <c r="G19"/>
  <c r="G18"/>
  <c r="G17"/>
  <c r="G15"/>
  <c r="G12" l="1"/>
  <c r="G52"/>
  <c r="G51" s="1"/>
  <c r="H12"/>
  <c r="H63" s="1"/>
  <c r="J63"/>
  <c r="I63"/>
  <c r="G63" l="1"/>
</calcChain>
</file>

<file path=xl/sharedStrings.xml><?xml version="1.0" encoding="utf-8"?>
<sst xmlns="http://schemas.openxmlformats.org/spreadsheetml/2006/main" count="253" uniqueCount="165">
  <si>
    <t>(код бюджету)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</si>
  <si>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</si>
  <si>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</si>
  <si>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</si>
  <si>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</si>
  <si>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</si>
  <si>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</si>
  <si>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</si>
  <si>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</si>
  <si>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</si>
  <si>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</si>
  <si>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</si>
  <si>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</si>
  <si>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0100000</t>
  </si>
  <si>
    <t/>
  </si>
  <si>
    <t>Компанiївська селищна рада</t>
  </si>
  <si>
    <t>0111142</t>
  </si>
  <si>
    <t>1142</t>
  </si>
  <si>
    <t>0990</t>
  </si>
  <si>
    <t>Інші програми та заходи у сфері освіти</t>
  </si>
  <si>
    <t>3131</t>
  </si>
  <si>
    <t>1040</t>
  </si>
  <si>
    <t>Здійснення заходів та реалізація проектів на виконання Державної цільової соціальної програми `Молодь України`</t>
  </si>
  <si>
    <t>0113192</t>
  </si>
  <si>
    <t>3192</t>
  </si>
  <si>
    <t>1030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</si>
  <si>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</si>
  <si>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0113210</t>
  </si>
  <si>
    <t>3210</t>
  </si>
  <si>
    <t>1050</t>
  </si>
  <si>
    <t>Організація та проведення громадських робіт</t>
  </si>
  <si>
    <t>0114082</t>
  </si>
  <si>
    <t>4082</t>
  </si>
  <si>
    <t>0829</t>
  </si>
  <si>
    <t>Інші заходи в галузі культури і мистецтва</t>
  </si>
  <si>
    <t>0115011</t>
  </si>
  <si>
    <t>5011</t>
  </si>
  <si>
    <t>0810</t>
  </si>
  <si>
    <t>Проведення навчально-тренувальних зборів і змагань з олімпійських видів спорту</t>
  </si>
  <si>
    <t>0116013</t>
  </si>
  <si>
    <t>6013</t>
  </si>
  <si>
    <t>0620</t>
  </si>
  <si>
    <t>Забезпечення діяльності водопровідно-каналізаційного господарства</t>
  </si>
  <si>
    <t>0116090</t>
  </si>
  <si>
    <t>6090</t>
  </si>
  <si>
    <t>0640</t>
  </si>
  <si>
    <t>Інша діяльність у сфері житлово-комунального господарства</t>
  </si>
  <si>
    <t>0118120</t>
  </si>
  <si>
    <t>8120</t>
  </si>
  <si>
    <t>0320</t>
  </si>
  <si>
    <t>Заходи з організації рятування на водах</t>
  </si>
  <si>
    <t>0118340</t>
  </si>
  <si>
    <t>8340</t>
  </si>
  <si>
    <t>0540</t>
  </si>
  <si>
    <t>Природоохоронні заходи за рахунок цільових фондів</t>
  </si>
  <si>
    <t>УСЬОГО</t>
  </si>
  <si>
    <t>X</t>
  </si>
  <si>
    <t>0110000</t>
  </si>
  <si>
    <t>0800000</t>
  </si>
  <si>
    <t>Відділ соціального захисту населення та охорони здоров'я Компаніївської селищної ради</t>
  </si>
  <si>
    <t>0810000</t>
  </si>
  <si>
    <t>0812010</t>
  </si>
  <si>
    <t>2010</t>
  </si>
  <si>
    <t>0731</t>
  </si>
  <si>
    <t>Багатопрофільна стаціонарна медична допомога населенню</t>
  </si>
  <si>
    <t xml:space="preserve">Програма "Молодь Компаніївської селищної ОТГ" на 2019-2024 роки </t>
  </si>
  <si>
    <t>Комплексна селищна програма запобігання та реагування на надзвичайні ситуації техногенного та природного характеру на території Компаніївської селищної ради на період 2021-2025 років</t>
  </si>
  <si>
    <t>Рішення селищної ради від 18.12.2018 року № 350</t>
  </si>
  <si>
    <t>Програма організації суспільно-корисних робіт для порушників, на яких судом накладено адміністративне стягнення у вигляді  виконання суспільно-корисних робіт на 2019-2024 роки</t>
  </si>
  <si>
    <t>Рішення селищної ради від 07.02.2019 року №415</t>
  </si>
  <si>
    <t>рішення селищної ради від 23.12.2021р. №5722</t>
  </si>
  <si>
    <t>Програма фінансової підтримки громадській організації «Компаніївська селищна організація ветеранів на 2022-2024 роки»</t>
  </si>
  <si>
    <t>Рішення Компаніївської селищної ради від 11 березня 2021 року                                                                         №433</t>
  </si>
  <si>
    <t>Програма діяльності у сфері екології на території 
 Компаніївської селищної ради Кропивницького району 
Кіровоградської області  на 2021 – 2024 роки</t>
  </si>
  <si>
    <t>Інші заходи у сфері соціального захисту і соціального забезпечення</t>
  </si>
  <si>
    <t>0113242</t>
  </si>
  <si>
    <t>0118230</t>
  </si>
  <si>
    <t>Інші заходи громадського порядку та безпеки</t>
  </si>
  <si>
    <t xml:space="preserve"> Програма «Поліцейський офіцер громади   на 2022-2023 роки» </t>
  </si>
  <si>
    <t>Рішення Компаніївської селищної ради від 22 грудня 2020 року № 85</t>
  </si>
  <si>
    <t>Рішення виконавчого комітету Компаніївської селищної ради від 16 вересня 2022 року № 118</t>
  </si>
  <si>
    <t>Утримання та розвиток автомобільних доріг та дорожньої інфраструктури за рахунок коштів місцевого бюджету</t>
  </si>
  <si>
    <t>0117461</t>
  </si>
  <si>
    <t>0456</t>
  </si>
  <si>
    <t>0118110</t>
  </si>
  <si>
    <t>Заходи із запобігання та ліквідації надзвичайних ситуацій та наслідків стихійного лиха</t>
  </si>
  <si>
    <t>0118240</t>
  </si>
  <si>
    <t>Заходи та роботи з територіальної оборони</t>
  </si>
  <si>
    <t>0380</t>
  </si>
  <si>
    <t>Рішення Компаніївської селищної ради від 22 грудня 2020 року № 85,зі змінами від 06 грудня 2022 року №6788</t>
  </si>
  <si>
    <t>0812111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</si>
  <si>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</si>
  <si>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</si>
  <si>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</si>
  <si>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Програма економічного і соціального розвитку Компаніївської територіальної громади на 2024 рік</t>
  </si>
  <si>
    <t>Будівництво медичних установ та закладів</t>
  </si>
  <si>
    <t>0443</t>
  </si>
  <si>
    <t>Програма розвитку та підтримки   комунального некомерційного підтриємства "Компаніївська лікарня Компаніївської селищної ради  Кропивницького району  Кіровоградської області " на 2024-2026 роки</t>
  </si>
  <si>
    <t>Програма розвитку та підтримки   комунального некомерційного підприємства "Компаніївська лікарня Компаніївської селищної ради  Кропивницького району  Кіровоградської області " на 2024-2026 роки</t>
  </si>
  <si>
    <t>Рішення селищної ради від 21.12.2023 року № 7434</t>
  </si>
  <si>
    <t>Селищна Програма "Територіальна оборона" на 2024-2028 роки</t>
  </si>
  <si>
    <t>Рішення Компаніївської селищної ради від 21.12.2023 року                                                                         №7436</t>
  </si>
  <si>
    <t>Програма  соціальної підтримки Захисників і Захисниць України,членів їх родин та родин загиблих (померлих) Захисників і Захисниць України,військовослужбовців,звільнених з військової служби під час воєнного стану за станом здоров'я та надання їм всебічної допомоги на 2023-2025 роки</t>
  </si>
  <si>
    <t>Програма фінансової підтримки та розвитку  Комунального некомерційного підприємства "Центр первинної медико-санітарної допомоги Компаніївської селищної ради Кропивницького району  Кіровоградської області на 2024- 2026 роки</t>
  </si>
  <si>
    <t>Програма місцевих стимулів для медичних працівників сільської місцевості Комунального некомерційного підприємства  "Центр первинної медико-санітарної допомоги Компаніївської селищної ради Кропивницького району  Кіровоградської області" на 2024- 2026 роки</t>
  </si>
  <si>
    <t>Рішення селищної ради від    16.11.2023р №7375</t>
  </si>
  <si>
    <t xml:space="preserve"> Програма надання шефської допомоги військовій частині А1890 Збройних Сил Украіни  на 2024 рік </t>
  </si>
  <si>
    <t>Рішення Компаніївської селищної ради від 23.01.2024 року                                                                         №7469</t>
  </si>
  <si>
    <t>Рішення Компаніївської селищної ради від 23.01.2024 року                                                                         №7470</t>
  </si>
  <si>
    <t>ЗАТВЕРДЖЕНО</t>
  </si>
  <si>
    <t>0119800</t>
  </si>
  <si>
    <t>0180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</si>
  <si>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</si>
  <si>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Рішення Компаніївської селищної ради від 22 грудня 2020 року №85</t>
  </si>
  <si>
    <t xml:space="preserve"> Програма надання шефської допомоги військовій частині А7359 Збройних Сил Украіни  на 2024 рік </t>
  </si>
  <si>
    <t xml:space="preserve"> Рішення селищної ради від 16.11.2023 року №7380</t>
  </si>
  <si>
    <t xml:space="preserve"> Програма поліпшення матеріально-технічної бази, створення належних умов для захисту інформації при казначейському обслуговуванні розпорядників та одержувачів бюджетних коштів в  Управлінні Державної казначейської служби України у Компаніївському районі Кіровоградської області на 2024 рік </t>
  </si>
  <si>
    <t xml:space="preserve">Призовник на 2024-2026 роки </t>
  </si>
  <si>
    <t>Рішення Компаніївської селищної ради від 21.03. 2024 року №7536</t>
  </si>
  <si>
    <t>Рішення Компаніївської селищної ради від 21 .03. 2024 року №7537</t>
  </si>
  <si>
    <t xml:space="preserve">Програма підтримки військової частини А 4638 Збройних Сил України </t>
  </si>
  <si>
    <t>Рішення селищної ради від  21.03.2024р.№7535</t>
  </si>
  <si>
    <t>Комплексна програма профілактики злочинності і правопорушень на 2022-2025 роки</t>
  </si>
  <si>
    <t>Рішення селищної ради  від 28 січня 2022 року     № 6418 зі змінами згідно  рішення виконавчого комітету від 03 жовтня 2022 року №136</t>
  </si>
  <si>
    <t>Програма економічного і соціального розвитку Компаніївської територіальної громади на 2024рік</t>
  </si>
  <si>
    <t>Організація благоустрою населених пунктів</t>
  </si>
  <si>
    <t>0116030</t>
  </si>
  <si>
    <t>Програма профілактики рецидивної злочинності та правопорушень на території Компаніївської селищної ради на 2024-2026 роки</t>
  </si>
  <si>
    <t>Рішення Компаніївської селищної ради від 15.08. 2023 року №7295</t>
  </si>
  <si>
    <t>Рішення селищної ради від 07.12.2023р №7409,зі змінами від 18.04.2024 р. №7581</t>
  </si>
  <si>
    <t>0117321</t>
  </si>
  <si>
    <t>Будівництво освітніх установ та закладів</t>
  </si>
  <si>
    <t>'0813242</t>
  </si>
  <si>
    <t>'0817322</t>
  </si>
  <si>
    <t>1151100000</t>
  </si>
  <si>
    <t>Рішення Компаніївської селищної ради від 16.05. 2024 року №7609</t>
  </si>
  <si>
    <t>Рішення Компаніївської селищної ради від 16.05. 2024 року №7610</t>
  </si>
  <si>
    <t xml:space="preserve">Програма надання шефської допомоги військовій частині А 2077 Збройних Сил України на 2024 рік </t>
  </si>
  <si>
    <t xml:space="preserve">Програма надання шефської допомоги військовій частині А 7013 Збройних Сил України на 2024 рік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</si>
  <si>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</si>
  <si>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Місцева програма фінансування виплат компенсації фізичним особам , які надають соціальні послуги з догляду на непрофесійній основі- "Турбота-2024"</t>
  </si>
  <si>
    <t>Рішення селищної ради від 16.11  2023 року                                                                      № 7382</t>
  </si>
  <si>
    <t>Програма запобігання та реагування на надзвичайні ситуації техногенного характеру на території Компаніївської селищної ради на 2021-2025 роки</t>
  </si>
  <si>
    <t>0813160</t>
  </si>
  <si>
    <t>0117330</t>
  </si>
  <si>
    <r>
      <rPr>
        <sz val="10"/>
        <color rgb="FF000000"/>
        <rFont val="Calibri"/>
        <family val="2"/>
        <charset val="204"/>
        <scheme val="minor"/>
      </rPr>
      <t>Будівництво інших об’єктів соціальної та виробничої сфери</t>
    </r>
    <r>
      <rPr>
        <b/>
        <sz val="10"/>
        <color rgb="FF000000"/>
        <rFont val="Calibri"/>
        <family val="2"/>
        <charset val="204"/>
        <scheme val="minor"/>
      </rPr>
      <t xml:space="preserve"> </t>
    </r>
  </si>
  <si>
    <t>Рішення селищної ради від 16.11.2023р №7374</t>
  </si>
  <si>
    <t>`0813242</t>
  </si>
  <si>
    <t>1090</t>
  </si>
  <si>
    <t>'Інші заходи у сфері соціального захисту і соціального забезпечення</t>
  </si>
  <si>
    <t>0110150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</si>
  <si>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</si>
  <si>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0150</t>
  </si>
  <si>
    <t>0111</t>
  </si>
  <si>
    <t>Рішення Компаніївської селищної ради від 22 серпня 2024 року № 7720</t>
  </si>
  <si>
    <t xml:space="preserve">Програма підтримки  правоохоронних органів на території Кіровоградської області на 2024 рік
</t>
  </si>
  <si>
    <t xml:space="preserve"> Зміни  до Розподілу витрат  бюджету селищної територіальної громади на реалізацію селищних програм у 2024 році, визначених у додатку 5 до рішення Компаніївської селищної ради від 21 грудня 2023 року№7440, з урахуванням змін , внесених рішеннями селищної ради від 23 січня 2024 року № 7471, від 22 лютого 2024 року №7505, від 21 березня 2024 року №7538, від 18 квітня 2024 року №7580, від 16 травня 2024 року №7611, від 13 червня 2024 року №7642, від 25 липня 2024 року № 7684, від 22 серпня 2024 року №7719</t>
  </si>
  <si>
    <t xml:space="preserve">рішенням Компаніївської селищної ради                                                           від 19 вересня   2024 року  № 7750
</t>
  </si>
  <si>
    <t>Програма підтримки Збройних Сил України на 2024 -2026 роки</t>
  </si>
  <si>
    <t>Комплексна програма профілактики злочинності в Кропивницькому районі на 2023-2025 роки</t>
  </si>
  <si>
    <t>Програма підтримки органів виконавчої влади на 2024 рік</t>
  </si>
  <si>
    <t>Рішення Компаніївської селищної ради від 19 .09. 2024 року №7747</t>
  </si>
  <si>
    <t>Рішення Компаніївської селищної ради від 19.09 2024 року №7748</t>
  </si>
  <si>
    <t>Рішення Компаніївської селищної ради  від   19.10.2023 року №7338,  зі змінами  від 19 .09. 2024 року №7749</t>
  </si>
  <si>
    <t xml:space="preserve">Селищний голова                                                                                                                                                                                   Олександр МАСЛЮКОВ   </t>
  </si>
</sst>
</file>

<file path=xl/styles.xml><?xml version="1.0" encoding="utf-8"?>
<styleSheet xmlns="http://schemas.openxmlformats.org/spreadsheetml/2006/main">
  <numFmts count="4">
    <numFmt numFmtId="164" formatCode="#,##0;\-#,##0;#,&quot;-&quot;"/>
    <numFmt numFmtId="165" formatCode="#,##0.00;\-#,##0.00;#.00,&quot;-&quot;"/>
    <numFmt numFmtId="166" formatCode="#,##0_ ;\-#,##0\ "/>
    <numFmt numFmtId="167" formatCode="#,##0.00_ ;\-#,##0.00\ "/>
  </numFmts>
  <fonts count="9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/>
    <xf numFmtId="0" fontId="1" fillId="0" borderId="1" xfId="0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49" fontId="0" fillId="0" borderId="0" xfId="0" applyNumberFormat="1"/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quotePrefix="1" applyNumberFormat="1" applyFont="1" applyBorder="1" applyAlignment="1">
      <alignment vertical="center" wrapText="1"/>
    </xf>
    <xf numFmtId="0" fontId="0" fillId="0" borderId="1" xfId="0" quotePrefix="1" applyBorder="1" applyAlignment="1">
      <alignment horizontal="center" vertical="center" wrapText="1"/>
    </xf>
    <xf numFmtId="4" fontId="0" fillId="0" borderId="1" xfId="0" quotePrefix="1" applyNumberFormat="1" applyBorder="1" applyAlignment="1">
      <alignment horizontal="center" vertical="center" wrapText="1"/>
    </xf>
    <xf numFmtId="4" fontId="0" fillId="0" borderId="1" xfId="0" quotePrefix="1" applyNumberForma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Font="1" applyAlignment="1">
      <alignment horizontal="justify" wrapText="1"/>
    </xf>
    <xf numFmtId="164" fontId="0" fillId="0" borderId="1" xfId="0" applyNumberFormat="1" applyFill="1" applyBorder="1" applyAlignment="1">
      <alignment horizontal="right" vertical="center"/>
    </xf>
    <xf numFmtId="0" fontId="0" fillId="0" borderId="0" xfId="0" applyFont="1"/>
    <xf numFmtId="49" fontId="0" fillId="0" borderId="1" xfId="0" applyNumberFormat="1" applyBorder="1" applyAlignment="1">
      <alignment horizontal="center" vertical="center" wrapText="1"/>
    </xf>
    <xf numFmtId="49" fontId="0" fillId="0" borderId="1" xfId="0" quotePrefix="1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1" xfId="0" applyFont="1" applyBorder="1" applyAlignment="1">
      <alignment horizontal="justify" wrapText="1"/>
    </xf>
    <xf numFmtId="0" fontId="0" fillId="0" borderId="1" xfId="0" applyBorder="1" applyAlignment="1">
      <alignment horizontal="center" vertical="center" wrapText="1"/>
    </xf>
    <xf numFmtId="165" fontId="0" fillId="0" borderId="1" xfId="0" applyNumberFormat="1" applyBorder="1" applyAlignment="1">
      <alignment horizontal="right" vertical="center"/>
    </xf>
    <xf numFmtId="0" fontId="0" fillId="0" borderId="5" xfId="0" applyBorder="1" applyAlignment="1">
      <alignment horizontal="justify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justify" wrapText="1"/>
    </xf>
    <xf numFmtId="164" fontId="0" fillId="3" borderId="1" xfId="0" applyNumberFormat="1" applyFill="1" applyBorder="1" applyAlignment="1">
      <alignment horizontal="right" vertical="center" wrapText="1"/>
    </xf>
    <xf numFmtId="0" fontId="0" fillId="0" borderId="1" xfId="0" applyFill="1" applyBorder="1" applyAlignment="1">
      <alignment horizontal="justify" wrapText="1"/>
    </xf>
    <xf numFmtId="0" fontId="0" fillId="0" borderId="0" xfId="0" applyFill="1" applyBorder="1" applyAlignment="1">
      <alignment horizontal="justify" wrapText="1"/>
    </xf>
    <xf numFmtId="4" fontId="0" fillId="0" borderId="1" xfId="0" quotePrefix="1" applyNumberFormat="1" applyFill="1" applyBorder="1" applyAlignment="1">
      <alignment vertical="center" wrapText="1"/>
    </xf>
    <xf numFmtId="0" fontId="0" fillId="0" borderId="3" xfId="0" applyFill="1" applyBorder="1" applyAlignment="1">
      <alignment horizontal="justify" wrapText="1"/>
    </xf>
    <xf numFmtId="165" fontId="0" fillId="2" borderId="1" xfId="0" applyNumberFormat="1" applyFill="1" applyBorder="1" applyAlignment="1">
      <alignment horizontal="right" vertical="center" wrapText="1"/>
    </xf>
    <xf numFmtId="165" fontId="0" fillId="0" borderId="1" xfId="0" applyNumberFormat="1" applyFill="1" applyBorder="1" applyAlignment="1">
      <alignment horizontal="right" vertical="center"/>
    </xf>
    <xf numFmtId="49" fontId="0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165" fontId="0" fillId="3" borderId="1" xfId="0" applyNumberFormat="1" applyFill="1" applyBorder="1" applyAlignment="1">
      <alignment horizontal="right" vertical="center" wrapText="1"/>
    </xf>
    <xf numFmtId="165" fontId="1" fillId="2" borderId="1" xfId="0" applyNumberFormat="1" applyFont="1" applyFill="1" applyBorder="1" applyAlignment="1">
      <alignment horizontal="right" vertical="center" wrapText="1"/>
    </xf>
    <xf numFmtId="165" fontId="0" fillId="2" borderId="1" xfId="0" applyNumberFormat="1" applyFill="1" applyBorder="1"/>
    <xf numFmtId="165" fontId="1" fillId="2" borderId="1" xfId="0" applyNumberFormat="1" applyFont="1" applyFill="1" applyBorder="1" applyAlignment="1">
      <alignment horizontal="right"/>
    </xf>
    <xf numFmtId="0" fontId="5" fillId="0" borderId="1" xfId="0" applyFont="1" applyBorder="1" applyAlignment="1">
      <alignment wrapText="1"/>
    </xf>
    <xf numFmtId="0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vertical="center" wrapText="1"/>
    </xf>
    <xf numFmtId="166" fontId="0" fillId="0" borderId="1" xfId="0" applyNumberFormat="1" applyBorder="1" applyAlignment="1">
      <alignment horizontal="right" vertical="center"/>
    </xf>
    <xf numFmtId="167" fontId="0" fillId="2" borderId="1" xfId="0" applyNumberFormat="1" applyFill="1" applyBorder="1"/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quotePrefix="1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1" xfId="0" quotePrefix="1" applyFill="1" applyBorder="1" applyAlignment="1">
      <alignment horizontal="center" vertical="center" wrapText="1"/>
    </xf>
    <xf numFmtId="4" fontId="0" fillId="4" borderId="1" xfId="0" quotePrefix="1" applyNumberFormat="1" applyFill="1" applyBorder="1" applyAlignment="1">
      <alignment horizontal="center" vertical="center" wrapText="1"/>
    </xf>
    <xf numFmtId="4" fontId="0" fillId="4" borderId="1" xfId="0" quotePrefix="1" applyNumberForma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0" borderId="7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0" fillId="0" borderId="1" xfId="0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49" fontId="0" fillId="0" borderId="4" xfId="0" quotePrefix="1" applyNumberFormat="1" applyBorder="1" applyAlignment="1">
      <alignment horizontal="center" vertical="center" wrapText="1"/>
    </xf>
    <xf numFmtId="4" fontId="0" fillId="0" borderId="4" xfId="0" quotePrefix="1" applyNumberFormat="1" applyBorder="1" applyAlignment="1">
      <alignment vertical="center" wrapText="1"/>
    </xf>
    <xf numFmtId="0" fontId="0" fillId="0" borderId="4" xfId="0" applyNumberFormat="1" applyFill="1" applyBorder="1" applyAlignment="1">
      <alignment vertical="center" wrapText="1"/>
    </xf>
    <xf numFmtId="0" fontId="0" fillId="0" borderId="3" xfId="0" quotePrefix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" fontId="0" fillId="0" borderId="3" xfId="0" quotePrefix="1" applyNumberFormat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7" fillId="0" borderId="1" xfId="0" applyFont="1" applyBorder="1" applyAlignment="1">
      <alignment horizontal="center" wrapText="1"/>
    </xf>
    <xf numFmtId="49" fontId="7" fillId="0" borderId="9" xfId="0" applyNumberFormat="1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wrapText="1"/>
    </xf>
    <xf numFmtId="0" fontId="8" fillId="0" borderId="0" xfId="0" applyFont="1" applyAlignment="1">
      <alignment wrapText="1"/>
    </xf>
    <xf numFmtId="165" fontId="0" fillId="5" borderId="1" xfId="0" applyNumberFormat="1" applyFill="1" applyBorder="1" applyAlignment="1">
      <alignment horizontal="right" vertical="center" wrapText="1"/>
    </xf>
    <xf numFmtId="165" fontId="1" fillId="0" borderId="1" xfId="0" applyNumberFormat="1" applyFont="1" applyFill="1" applyBorder="1" applyAlignment="1">
      <alignment horizontal="right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165" fontId="0" fillId="0" borderId="1" xfId="0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165" fontId="0" fillId="6" borderId="1" xfId="0" applyNumberFormat="1" applyFill="1" applyBorder="1" applyAlignment="1">
      <alignment horizontal="right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6"/>
  <sheetViews>
    <sheetView tabSelected="1" topLeftCell="A8" zoomScale="92" zoomScaleNormal="92" workbookViewId="0">
      <selection activeCell="O47" sqref="O47"/>
    </sheetView>
  </sheetViews>
  <sheetFormatPr defaultRowHeight="12.75"/>
  <cols>
    <col min="1" max="3" width="12" customWidth="1"/>
    <col min="4" max="4" width="45.85546875" customWidth="1"/>
    <col min="5" max="5" width="45.42578125" customWidth="1"/>
    <col min="6" max="6" width="35.140625" customWidth="1"/>
    <col min="7" max="10" width="13.7109375" customWidth="1"/>
  </cols>
  <sheetData>
    <row r="1" spans="1:10">
      <c r="H1" t="s">
        <v>109</v>
      </c>
    </row>
    <row r="2" spans="1:10" ht="12.75" customHeight="1">
      <c r="H2" s="97" t="s">
        <v>157</v>
      </c>
      <c r="I2" s="97"/>
      <c r="J2" s="97"/>
    </row>
    <row r="3" spans="1:10" ht="18" customHeight="1">
      <c r="H3" s="97"/>
      <c r="I3" s="97"/>
      <c r="J3" s="97"/>
    </row>
    <row r="4" spans="1:10" ht="1.5" hidden="1" customHeight="1">
      <c r="H4" s="97"/>
      <c r="I4" s="97"/>
      <c r="J4" s="97"/>
    </row>
    <row r="5" spans="1:10" ht="48.75" customHeight="1">
      <c r="A5" s="98" t="s">
        <v>156</v>
      </c>
      <c r="B5" s="99"/>
      <c r="C5" s="99"/>
      <c r="D5" s="99"/>
      <c r="E5" s="99"/>
      <c r="F5" s="99"/>
      <c r="G5" s="99"/>
      <c r="H5" s="99"/>
      <c r="I5" s="99"/>
      <c r="J5" s="99"/>
    </row>
    <row r="6" spans="1:10" hidden="1"/>
    <row r="7" spans="1:10">
      <c r="A7" s="1" t="s">
        <v>134</v>
      </c>
    </row>
    <row r="8" spans="1:10">
      <c r="A8" t="s">
        <v>0</v>
      </c>
      <c r="B8" s="13"/>
      <c r="J8" s="2" t="s">
        <v>1</v>
      </c>
    </row>
    <row r="9" spans="1:10">
      <c r="A9" s="100" t="s">
        <v>2</v>
      </c>
      <c r="B9" s="100" t="s">
        <v>3</v>
      </c>
      <c r="C9" s="100" t="s">
        <v>4</v>
      </c>
      <c r="D9" s="101" t="s">
        <v>5</v>
      </c>
      <c r="E9" s="101" t="s">
        <v>6</v>
      </c>
      <c r="F9" s="100" t="s">
        <v>7</v>
      </c>
      <c r="G9" s="102" t="s">
        <v>8</v>
      </c>
      <c r="H9" s="101" t="s">
        <v>9</v>
      </c>
      <c r="I9" s="101" t="s">
        <v>10</v>
      </c>
      <c r="J9" s="101"/>
    </row>
    <row r="10" spans="1:10" ht="68.099999999999994" customHeight="1">
      <c r="A10" s="101"/>
      <c r="B10" s="101"/>
      <c r="C10" s="101"/>
      <c r="D10" s="101"/>
      <c r="E10" s="101"/>
      <c r="F10" s="101"/>
      <c r="G10" s="102"/>
      <c r="H10" s="101"/>
      <c r="I10" s="3" t="s">
        <v>11</v>
      </c>
      <c r="J10" s="3" t="s">
        <v>12</v>
      </c>
    </row>
    <row r="11" spans="1:10">
      <c r="A11" s="4">
        <v>1</v>
      </c>
      <c r="B11" s="4">
        <v>2</v>
      </c>
      <c r="C11" s="4">
        <v>3</v>
      </c>
      <c r="D11" s="4">
        <v>4</v>
      </c>
      <c r="E11" s="4">
        <v>5</v>
      </c>
      <c r="F11" s="4">
        <v>6</v>
      </c>
      <c r="G11" s="5">
        <v>7</v>
      </c>
      <c r="H11" s="4">
        <v>8</v>
      </c>
      <c r="I11" s="4">
        <v>9</v>
      </c>
      <c r="J11" s="4">
        <v>10</v>
      </c>
    </row>
    <row r="12" spans="1:10" ht="12.75" customHeight="1">
      <c r="A12" s="87" t="s">
        <v>13</v>
      </c>
      <c r="B12" s="6" t="s">
        <v>14</v>
      </c>
      <c r="C12" s="6" t="s">
        <v>14</v>
      </c>
      <c r="D12" s="6" t="s">
        <v>15</v>
      </c>
      <c r="E12" s="4"/>
      <c r="F12" s="4"/>
      <c r="G12" s="47">
        <f>G13</f>
        <v>1414300</v>
      </c>
      <c r="H12" s="47">
        <f t="shared" ref="H12:J12" si="0">H13</f>
        <v>1214300</v>
      </c>
      <c r="I12" s="54">
        <f t="shared" si="0"/>
        <v>200000</v>
      </c>
      <c r="J12" s="54">
        <f t="shared" si="0"/>
        <v>200000</v>
      </c>
    </row>
    <row r="13" spans="1:10" ht="13.15" customHeight="1">
      <c r="A13" s="88" t="s">
        <v>57</v>
      </c>
      <c r="B13" s="6" t="s">
        <v>14</v>
      </c>
      <c r="C13" s="6" t="s">
        <v>14</v>
      </c>
      <c r="D13" s="6" t="s">
        <v>15</v>
      </c>
      <c r="E13" s="6" t="s">
        <v>14</v>
      </c>
      <c r="F13" s="6" t="s">
        <v>14</v>
      </c>
      <c r="G13" s="46">
        <f>H13+I13</f>
        <v>1414300</v>
      </c>
      <c r="H13" s="46">
        <f>H17+H18+H19+H22+H23+H24+H25+H26+H29+H30+H31+H32+H33+H36+H15+H21+H34+H35+H42+H43+H44+H20+H41+H45+H27+H46+H50+H14+H40+H39+H47+H48+H49</f>
        <v>1214300</v>
      </c>
      <c r="I13" s="46">
        <f t="shared" ref="I13:J13" si="1">I17+I18+I19+I22+I23+I24+I25+I26+I29+I30+I31+I32+I33+I36+I15+I21+I34+I35+I42+I43+I44+I20+I41+I45+I27+I46+I50+I14+I40+I39+I47+I48+I49</f>
        <v>200000</v>
      </c>
      <c r="J13" s="46">
        <f t="shared" si="1"/>
        <v>200000</v>
      </c>
    </row>
    <row r="14" spans="1:10" ht="1.9" hidden="1" customHeight="1">
      <c r="A14" s="89" t="s">
        <v>150</v>
      </c>
      <c r="B14" s="82" t="s">
        <v>152</v>
      </c>
      <c r="C14" s="82" t="s">
        <v>153</v>
      </c>
      <c r="D14" s="83" t="s">
        <v>151</v>
      </c>
      <c r="E14" s="83" t="s">
        <v>94</v>
      </c>
      <c r="F14" s="83" t="s">
        <v>99</v>
      </c>
      <c r="G14" s="41"/>
      <c r="H14" s="81"/>
      <c r="I14" s="84"/>
      <c r="J14" s="84"/>
    </row>
    <row r="15" spans="1:10" ht="0.75" hidden="1" customHeight="1">
      <c r="A15" s="90" t="s">
        <v>16</v>
      </c>
      <c r="B15" s="58" t="s">
        <v>17</v>
      </c>
      <c r="C15" s="58" t="s">
        <v>18</v>
      </c>
      <c r="D15" s="8" t="s">
        <v>19</v>
      </c>
      <c r="E15" s="8" t="s">
        <v>94</v>
      </c>
      <c r="F15" s="21" t="s">
        <v>99</v>
      </c>
      <c r="G15" s="9">
        <f>H15+I15</f>
        <v>0</v>
      </c>
      <c r="H15" s="10"/>
      <c r="I15" s="10">
        <v>0</v>
      </c>
      <c r="J15" s="10">
        <v>0</v>
      </c>
    </row>
    <row r="16" spans="1:10" ht="15.6" hidden="1" customHeight="1">
      <c r="A16" s="90"/>
      <c r="B16" s="58"/>
      <c r="C16" s="58"/>
      <c r="D16" s="8"/>
      <c r="E16" s="21"/>
      <c r="F16" s="21"/>
      <c r="G16" s="9"/>
      <c r="H16" s="10"/>
      <c r="I16" s="10"/>
      <c r="J16" s="10"/>
    </row>
    <row r="17" spans="1:10" ht="38.25" hidden="1">
      <c r="A17" s="90">
        <v>113131</v>
      </c>
      <c r="B17" s="58" t="s">
        <v>20</v>
      </c>
      <c r="C17" s="58" t="s">
        <v>21</v>
      </c>
      <c r="D17" s="8" t="s">
        <v>22</v>
      </c>
      <c r="E17" s="8" t="s">
        <v>65</v>
      </c>
      <c r="F17" s="8" t="s">
        <v>67</v>
      </c>
      <c r="G17" s="9">
        <f t="shared" ref="G17:G60" si="2">H17+I17</f>
        <v>0</v>
      </c>
      <c r="H17" s="10"/>
      <c r="I17" s="10">
        <v>0</v>
      </c>
      <c r="J17" s="10">
        <v>0</v>
      </c>
    </row>
    <row r="18" spans="1:10" ht="38.25" hidden="1">
      <c r="A18" s="90" t="s">
        <v>23</v>
      </c>
      <c r="B18" s="58" t="s">
        <v>24</v>
      </c>
      <c r="C18" s="58" t="s">
        <v>25</v>
      </c>
      <c r="D18" s="8" t="s">
        <v>26</v>
      </c>
      <c r="E18" s="8" t="s">
        <v>71</v>
      </c>
      <c r="F18" s="21" t="s">
        <v>70</v>
      </c>
      <c r="G18" s="36">
        <f t="shared" si="2"/>
        <v>0</v>
      </c>
      <c r="H18" s="10">
        <v>0</v>
      </c>
      <c r="I18" s="10">
        <v>0</v>
      </c>
      <c r="J18" s="10">
        <v>0</v>
      </c>
    </row>
    <row r="19" spans="1:10" ht="27" hidden="1" customHeight="1">
      <c r="A19" s="91" t="s">
        <v>27</v>
      </c>
      <c r="B19" s="56" t="s">
        <v>28</v>
      </c>
      <c r="C19" s="56" t="s">
        <v>29</v>
      </c>
      <c r="D19" s="21" t="s">
        <v>30</v>
      </c>
      <c r="E19" s="21" t="s">
        <v>68</v>
      </c>
      <c r="F19" s="21" t="s">
        <v>69</v>
      </c>
      <c r="G19" s="36">
        <f t="shared" si="2"/>
        <v>0</v>
      </c>
      <c r="H19" s="23"/>
      <c r="I19" s="23">
        <v>0</v>
      </c>
      <c r="J19" s="23">
        <v>0</v>
      </c>
    </row>
    <row r="20" spans="1:10" ht="25.5" hidden="1">
      <c r="A20" s="92" t="s">
        <v>75</v>
      </c>
      <c r="B20" s="56">
        <v>3242</v>
      </c>
      <c r="C20" s="56">
        <v>1090</v>
      </c>
      <c r="D20" s="21" t="s">
        <v>74</v>
      </c>
      <c r="E20" s="21" t="s">
        <v>117</v>
      </c>
      <c r="F20" s="21" t="s">
        <v>121</v>
      </c>
      <c r="G20" s="45">
        <f t="shared" si="2"/>
        <v>0</v>
      </c>
      <c r="H20" s="42"/>
      <c r="I20" s="23"/>
      <c r="J20" s="23"/>
    </row>
    <row r="21" spans="1:10" ht="24.75" hidden="1" customHeight="1">
      <c r="A21" s="91" t="s">
        <v>27</v>
      </c>
      <c r="B21" s="56" t="s">
        <v>28</v>
      </c>
      <c r="C21" s="56" t="s">
        <v>29</v>
      </c>
      <c r="D21" s="21" t="s">
        <v>30</v>
      </c>
      <c r="E21" s="21" t="s">
        <v>94</v>
      </c>
      <c r="F21" s="21" t="s">
        <v>99</v>
      </c>
      <c r="G21" s="45">
        <f t="shared" si="2"/>
        <v>0</v>
      </c>
      <c r="H21" s="42"/>
      <c r="I21" s="23"/>
      <c r="J21" s="23"/>
    </row>
    <row r="22" spans="1:10" ht="31.15" hidden="1" customHeight="1">
      <c r="A22" s="90" t="s">
        <v>31</v>
      </c>
      <c r="B22" s="58" t="s">
        <v>32</v>
      </c>
      <c r="C22" s="58" t="s">
        <v>33</v>
      </c>
      <c r="D22" s="8" t="s">
        <v>34</v>
      </c>
      <c r="E22" s="21" t="s">
        <v>94</v>
      </c>
      <c r="F22" s="21" t="s">
        <v>99</v>
      </c>
      <c r="G22" s="9">
        <f t="shared" si="2"/>
        <v>0</v>
      </c>
      <c r="H22" s="10"/>
      <c r="I22" s="10"/>
      <c r="J22" s="10">
        <v>0</v>
      </c>
    </row>
    <row r="23" spans="1:10" ht="25.5" hidden="1">
      <c r="A23" s="90" t="s">
        <v>35</v>
      </c>
      <c r="B23" s="58" t="s">
        <v>36</v>
      </c>
      <c r="C23" s="58" t="s">
        <v>37</v>
      </c>
      <c r="D23" s="8" t="s">
        <v>38</v>
      </c>
      <c r="E23" s="21" t="s">
        <v>94</v>
      </c>
      <c r="F23" s="21" t="s">
        <v>99</v>
      </c>
      <c r="G23" s="9">
        <f t="shared" si="2"/>
        <v>0</v>
      </c>
      <c r="H23" s="10"/>
      <c r="I23" s="10"/>
      <c r="J23" s="10">
        <v>0</v>
      </c>
    </row>
    <row r="24" spans="1:10" ht="38.25" customHeight="1">
      <c r="A24" s="90" t="s">
        <v>39</v>
      </c>
      <c r="B24" s="58" t="s">
        <v>40</v>
      </c>
      <c r="C24" s="58" t="s">
        <v>41</v>
      </c>
      <c r="D24" s="8" t="s">
        <v>42</v>
      </c>
      <c r="E24" s="21" t="s">
        <v>94</v>
      </c>
      <c r="F24" s="21" t="s">
        <v>99</v>
      </c>
      <c r="G24" s="41">
        <f>H24+I24</f>
        <v>615300</v>
      </c>
      <c r="H24" s="32">
        <v>615300</v>
      </c>
      <c r="I24" s="10"/>
      <c r="J24" s="10">
        <v>0</v>
      </c>
    </row>
    <row r="25" spans="1:10" ht="41.25" customHeight="1">
      <c r="A25" s="25" t="s">
        <v>126</v>
      </c>
      <c r="B25" s="55">
        <v>6030</v>
      </c>
      <c r="C25" s="25" t="s">
        <v>41</v>
      </c>
      <c r="D25" s="8" t="s">
        <v>125</v>
      </c>
      <c r="E25" s="21" t="s">
        <v>94</v>
      </c>
      <c r="F25" s="21" t="s">
        <v>99</v>
      </c>
      <c r="G25" s="41">
        <f>H25+I25</f>
        <v>89000</v>
      </c>
      <c r="H25" s="42">
        <v>89000</v>
      </c>
      <c r="I25" s="53"/>
      <c r="J25" s="10"/>
    </row>
    <row r="26" spans="1:10" ht="39" customHeight="1">
      <c r="A26" s="93" t="s">
        <v>43</v>
      </c>
      <c r="B26" s="55" t="s">
        <v>44</v>
      </c>
      <c r="C26" s="58" t="s">
        <v>45</v>
      </c>
      <c r="D26" s="8" t="s">
        <v>46</v>
      </c>
      <c r="E26" s="21" t="s">
        <v>94</v>
      </c>
      <c r="F26" s="21" t="s">
        <v>99</v>
      </c>
      <c r="G26" s="9">
        <f t="shared" si="2"/>
        <v>10000</v>
      </c>
      <c r="H26" s="32">
        <v>10000</v>
      </c>
      <c r="I26" s="10"/>
      <c r="J26" s="10"/>
    </row>
    <row r="27" spans="1:10" ht="0.75" hidden="1" customHeight="1">
      <c r="A27" s="93" t="s">
        <v>130</v>
      </c>
      <c r="B27" s="55">
        <v>7321</v>
      </c>
      <c r="C27" s="25" t="s">
        <v>96</v>
      </c>
      <c r="D27" s="8" t="s">
        <v>131</v>
      </c>
      <c r="E27" s="21" t="s">
        <v>94</v>
      </c>
      <c r="F27" s="21" t="s">
        <v>99</v>
      </c>
      <c r="G27" s="41">
        <f>H27+I27</f>
        <v>0</v>
      </c>
      <c r="H27" s="32"/>
      <c r="I27" s="32"/>
      <c r="J27" s="32"/>
    </row>
    <row r="28" spans="1:10" ht="25.5" hidden="1">
      <c r="A28" s="93" t="s">
        <v>144</v>
      </c>
      <c r="B28" s="65">
        <v>7330</v>
      </c>
      <c r="C28" s="25" t="s">
        <v>96</v>
      </c>
      <c r="D28" s="79" t="s">
        <v>145</v>
      </c>
      <c r="E28" s="21" t="s">
        <v>94</v>
      </c>
      <c r="F28" s="21" t="s">
        <v>99</v>
      </c>
      <c r="G28" s="41">
        <f>H28+I28</f>
        <v>0</v>
      </c>
      <c r="H28" s="32"/>
      <c r="I28" s="32"/>
      <c r="J28" s="32"/>
    </row>
    <row r="29" spans="1:10" ht="55.5" hidden="1" customHeight="1">
      <c r="A29" s="93" t="s">
        <v>82</v>
      </c>
      <c r="B29" s="55">
        <v>7461</v>
      </c>
      <c r="C29" s="25" t="s">
        <v>83</v>
      </c>
      <c r="D29" s="8" t="s">
        <v>81</v>
      </c>
      <c r="E29" s="21" t="s">
        <v>124</v>
      </c>
      <c r="F29" s="21" t="s">
        <v>99</v>
      </c>
      <c r="G29" s="41">
        <f t="shared" si="2"/>
        <v>0</v>
      </c>
      <c r="H29" s="42"/>
      <c r="I29" s="23"/>
      <c r="J29" s="23"/>
    </row>
    <row r="30" spans="1:10" ht="57.75" hidden="1" customHeight="1">
      <c r="A30" s="92" t="s">
        <v>84</v>
      </c>
      <c r="B30" s="56">
        <v>8110</v>
      </c>
      <c r="C30" s="34" t="s">
        <v>49</v>
      </c>
      <c r="D30" s="21" t="s">
        <v>85</v>
      </c>
      <c r="E30" s="35" t="s">
        <v>66</v>
      </c>
      <c r="F30" s="8" t="s">
        <v>89</v>
      </c>
      <c r="G30" s="9">
        <f t="shared" si="2"/>
        <v>0</v>
      </c>
      <c r="H30" s="23"/>
      <c r="I30" s="23"/>
      <c r="J30" s="23"/>
    </row>
    <row r="31" spans="1:10" ht="27.75" hidden="1" customHeight="1">
      <c r="A31" s="90" t="s">
        <v>47</v>
      </c>
      <c r="B31" s="55" t="s">
        <v>48</v>
      </c>
      <c r="C31" s="31" t="s">
        <v>49</v>
      </c>
      <c r="D31" s="8" t="s">
        <v>50</v>
      </c>
      <c r="E31" s="22" t="s">
        <v>66</v>
      </c>
      <c r="F31" s="8" t="s">
        <v>79</v>
      </c>
      <c r="G31" s="9">
        <f t="shared" si="2"/>
        <v>0</v>
      </c>
      <c r="H31" s="10"/>
      <c r="I31" s="10">
        <v>0</v>
      </c>
      <c r="J31" s="10">
        <v>0</v>
      </c>
    </row>
    <row r="32" spans="1:10" ht="45" hidden="1" customHeight="1">
      <c r="A32" s="93" t="s">
        <v>76</v>
      </c>
      <c r="B32" s="55">
        <v>8230</v>
      </c>
      <c r="C32" s="25" t="s">
        <v>88</v>
      </c>
      <c r="D32" s="28" t="s">
        <v>77</v>
      </c>
      <c r="E32" s="33" t="s">
        <v>78</v>
      </c>
      <c r="F32" s="8" t="s">
        <v>80</v>
      </c>
      <c r="G32" s="9">
        <f t="shared" si="2"/>
        <v>0</v>
      </c>
      <c r="H32" s="10"/>
      <c r="I32" s="10"/>
      <c r="J32" s="10"/>
    </row>
    <row r="33" spans="1:10" ht="30" hidden="1" customHeight="1">
      <c r="A33" s="93" t="s">
        <v>86</v>
      </c>
      <c r="B33" s="55">
        <v>8240</v>
      </c>
      <c r="C33" s="43" t="s">
        <v>88</v>
      </c>
      <c r="D33" s="28" t="s">
        <v>87</v>
      </c>
      <c r="E33" s="37" t="s">
        <v>100</v>
      </c>
      <c r="F33" s="8" t="s">
        <v>101</v>
      </c>
      <c r="G33" s="41">
        <f t="shared" si="2"/>
        <v>0</v>
      </c>
      <c r="H33" s="32"/>
      <c r="I33" s="32"/>
      <c r="J33" s="32"/>
    </row>
    <row r="34" spans="1:10" ht="0.75" hidden="1" customHeight="1">
      <c r="A34" s="93" t="s">
        <v>86</v>
      </c>
      <c r="B34" s="55">
        <v>8240</v>
      </c>
      <c r="C34" s="25" t="s">
        <v>88</v>
      </c>
      <c r="D34" s="28" t="s">
        <v>87</v>
      </c>
      <c r="E34" s="40" t="s">
        <v>106</v>
      </c>
      <c r="F34" s="8" t="s">
        <v>107</v>
      </c>
      <c r="G34" s="41">
        <f t="shared" si="2"/>
        <v>0</v>
      </c>
      <c r="H34" s="32"/>
      <c r="I34" s="32"/>
      <c r="J34" s="32"/>
    </row>
    <row r="35" spans="1:10" ht="48" hidden="1" customHeight="1">
      <c r="A35" s="93" t="s">
        <v>86</v>
      </c>
      <c r="B35" s="55">
        <v>8240</v>
      </c>
      <c r="C35" s="25" t="s">
        <v>88</v>
      </c>
      <c r="D35" s="28" t="s">
        <v>87</v>
      </c>
      <c r="E35" s="40" t="s">
        <v>114</v>
      </c>
      <c r="F35" s="8" t="s">
        <v>108</v>
      </c>
      <c r="G35" s="41">
        <f t="shared" si="2"/>
        <v>0</v>
      </c>
      <c r="H35" s="32"/>
      <c r="I35" s="32"/>
      <c r="J35" s="32"/>
    </row>
    <row r="36" spans="1:10" ht="0.75" hidden="1" customHeight="1">
      <c r="A36" s="90" t="s">
        <v>51</v>
      </c>
      <c r="B36" s="55" t="s">
        <v>52</v>
      </c>
      <c r="C36" s="31" t="s">
        <v>53</v>
      </c>
      <c r="D36" s="8" t="s">
        <v>54</v>
      </c>
      <c r="E36" s="29" t="s">
        <v>73</v>
      </c>
      <c r="F36" s="8" t="s">
        <v>72</v>
      </c>
      <c r="G36" s="9">
        <f t="shared" si="2"/>
        <v>0</v>
      </c>
      <c r="H36" s="10"/>
      <c r="I36" s="10"/>
      <c r="J36" s="10"/>
    </row>
    <row r="37" spans="1:10" ht="54" hidden="1" customHeight="1">
      <c r="A37" s="93"/>
      <c r="B37" s="55"/>
      <c r="C37" s="25"/>
      <c r="D37" s="8"/>
      <c r="E37" s="8"/>
      <c r="F37" s="21"/>
      <c r="G37" s="9"/>
      <c r="H37" s="10"/>
      <c r="I37" s="10"/>
      <c r="J37" s="10"/>
    </row>
    <row r="38" spans="1:10" ht="54" hidden="1" customHeight="1">
      <c r="A38" s="93"/>
      <c r="B38" s="55"/>
      <c r="C38" s="25"/>
      <c r="D38" s="8"/>
      <c r="E38" s="8"/>
      <c r="F38" s="21"/>
      <c r="G38" s="9"/>
      <c r="H38" s="10"/>
      <c r="I38" s="10"/>
      <c r="J38" s="10"/>
    </row>
    <row r="39" spans="1:10" ht="54" hidden="1" customHeight="1">
      <c r="A39" s="93" t="s">
        <v>110</v>
      </c>
      <c r="B39" s="85">
        <v>9800</v>
      </c>
      <c r="C39" s="25" t="s">
        <v>111</v>
      </c>
      <c r="D39" s="49" t="s">
        <v>112</v>
      </c>
      <c r="E39" s="37" t="s">
        <v>100</v>
      </c>
      <c r="F39" s="8" t="s">
        <v>101</v>
      </c>
      <c r="G39" s="41">
        <f>H39+I39</f>
        <v>0</v>
      </c>
      <c r="H39" s="10"/>
      <c r="I39" s="32"/>
      <c r="J39" s="32"/>
    </row>
    <row r="40" spans="1:10" ht="54" hidden="1" customHeight="1">
      <c r="A40" s="93" t="s">
        <v>110</v>
      </c>
      <c r="B40" s="85">
        <v>9800</v>
      </c>
      <c r="C40" s="25" t="s">
        <v>111</v>
      </c>
      <c r="D40" s="49" t="s">
        <v>112</v>
      </c>
      <c r="E40" s="86" t="s">
        <v>155</v>
      </c>
      <c r="F40" s="21" t="s">
        <v>154</v>
      </c>
      <c r="G40" s="41">
        <f>H40+I40</f>
        <v>0</v>
      </c>
      <c r="H40" s="32"/>
      <c r="I40" s="10"/>
      <c r="J40" s="10"/>
    </row>
    <row r="41" spans="1:10" ht="0.75" hidden="1" customHeight="1">
      <c r="A41" s="93" t="s">
        <v>110</v>
      </c>
      <c r="B41" s="55">
        <v>9800</v>
      </c>
      <c r="C41" s="25" t="s">
        <v>111</v>
      </c>
      <c r="D41" s="49" t="s">
        <v>112</v>
      </c>
      <c r="E41" s="30" t="s">
        <v>122</v>
      </c>
      <c r="F41" s="21" t="s">
        <v>123</v>
      </c>
      <c r="G41" s="41">
        <f>H41+I41</f>
        <v>0</v>
      </c>
      <c r="H41" s="42"/>
      <c r="I41" s="32"/>
      <c r="J41" s="32"/>
    </row>
    <row r="42" spans="1:10" ht="48.75" hidden="1" customHeight="1">
      <c r="A42" s="93" t="s">
        <v>110</v>
      </c>
      <c r="B42" s="55">
        <v>9800</v>
      </c>
      <c r="C42" s="25" t="s">
        <v>111</v>
      </c>
      <c r="D42" s="49" t="s">
        <v>112</v>
      </c>
      <c r="E42" s="44" t="s">
        <v>142</v>
      </c>
      <c r="F42" s="21" t="s">
        <v>113</v>
      </c>
      <c r="G42" s="41">
        <f>H42+I42</f>
        <v>0</v>
      </c>
      <c r="H42" s="32"/>
      <c r="I42" s="10"/>
      <c r="J42" s="10"/>
    </row>
    <row r="43" spans="1:10" ht="0.6" customHeight="1">
      <c r="A43" s="92" t="s">
        <v>110</v>
      </c>
      <c r="B43" s="55">
        <v>9800</v>
      </c>
      <c r="C43" s="25" t="s">
        <v>111</v>
      </c>
      <c r="D43" s="49" t="s">
        <v>112</v>
      </c>
      <c r="E43" s="49" t="s">
        <v>120</v>
      </c>
      <c r="F43" s="21" t="s">
        <v>118</v>
      </c>
      <c r="G43" s="41">
        <f t="shared" ref="G43:G50" si="3">H43+I43</f>
        <v>0</v>
      </c>
      <c r="H43" s="32"/>
      <c r="I43" s="10"/>
      <c r="J43" s="10"/>
    </row>
    <row r="44" spans="1:10" ht="93" hidden="1" customHeight="1">
      <c r="A44" s="92" t="s">
        <v>110</v>
      </c>
      <c r="B44" s="55">
        <v>9800</v>
      </c>
      <c r="C44" s="25" t="s">
        <v>111</v>
      </c>
      <c r="D44" s="51" t="s">
        <v>112</v>
      </c>
      <c r="E44" s="50" t="s">
        <v>116</v>
      </c>
      <c r="F44" s="21" t="s">
        <v>119</v>
      </c>
      <c r="G44" s="41">
        <f t="shared" si="3"/>
        <v>0</v>
      </c>
      <c r="H44" s="32"/>
      <c r="I44" s="10"/>
      <c r="J44" s="10"/>
    </row>
    <row r="45" spans="1:10" ht="37.5" hidden="1" customHeight="1">
      <c r="A45" s="92" t="s">
        <v>110</v>
      </c>
      <c r="B45" s="25">
        <v>9800</v>
      </c>
      <c r="C45" s="25" t="s">
        <v>111</v>
      </c>
      <c r="D45" s="51" t="s">
        <v>112</v>
      </c>
      <c r="E45" s="52" t="s">
        <v>127</v>
      </c>
      <c r="F45" s="21" t="s">
        <v>128</v>
      </c>
      <c r="G45" s="41">
        <f t="shared" si="3"/>
        <v>0</v>
      </c>
      <c r="H45" s="32"/>
      <c r="I45" s="10"/>
      <c r="J45" s="10"/>
    </row>
    <row r="46" spans="1:10" ht="60" hidden="1" customHeight="1">
      <c r="A46" s="92" t="s">
        <v>110</v>
      </c>
      <c r="B46" s="25">
        <v>9800</v>
      </c>
      <c r="C46" s="25" t="s">
        <v>111</v>
      </c>
      <c r="D46" s="51" t="s">
        <v>112</v>
      </c>
      <c r="E46" s="52" t="s">
        <v>137</v>
      </c>
      <c r="F46" s="21" t="s">
        <v>136</v>
      </c>
      <c r="G46" s="41">
        <f t="shared" si="3"/>
        <v>0</v>
      </c>
      <c r="H46" s="32"/>
      <c r="I46" s="10"/>
      <c r="J46" s="10"/>
    </row>
    <row r="47" spans="1:10" ht="60" customHeight="1">
      <c r="A47" s="93" t="s">
        <v>110</v>
      </c>
      <c r="B47" s="94">
        <v>9800</v>
      </c>
      <c r="C47" s="25" t="s">
        <v>111</v>
      </c>
      <c r="D47" s="49" t="s">
        <v>112</v>
      </c>
      <c r="E47" s="95" t="s">
        <v>158</v>
      </c>
      <c r="F47" s="21" t="s">
        <v>161</v>
      </c>
      <c r="G47" s="41">
        <f t="shared" si="3"/>
        <v>200000</v>
      </c>
      <c r="H47" s="42"/>
      <c r="I47" s="42">
        <v>200000</v>
      </c>
      <c r="J47" s="42">
        <v>200000</v>
      </c>
    </row>
    <row r="48" spans="1:10" ht="60" customHeight="1">
      <c r="A48" s="93" t="s">
        <v>110</v>
      </c>
      <c r="B48" s="94">
        <v>9800</v>
      </c>
      <c r="C48" s="25" t="s">
        <v>111</v>
      </c>
      <c r="D48" s="49" t="s">
        <v>112</v>
      </c>
      <c r="E48" s="95" t="s">
        <v>159</v>
      </c>
      <c r="F48" s="21" t="s">
        <v>163</v>
      </c>
      <c r="G48" s="41">
        <f t="shared" si="3"/>
        <v>200000</v>
      </c>
      <c r="H48" s="42">
        <v>200000</v>
      </c>
      <c r="I48" s="23"/>
      <c r="J48" s="23"/>
    </row>
    <row r="49" spans="1:11" ht="57" customHeight="1">
      <c r="A49" s="93" t="s">
        <v>110</v>
      </c>
      <c r="B49" s="94">
        <v>9800</v>
      </c>
      <c r="C49" s="25" t="s">
        <v>111</v>
      </c>
      <c r="D49" s="49" t="s">
        <v>112</v>
      </c>
      <c r="E49" s="95" t="s">
        <v>160</v>
      </c>
      <c r="F49" s="21" t="s">
        <v>162</v>
      </c>
      <c r="G49" s="41">
        <f t="shared" si="3"/>
        <v>300000</v>
      </c>
      <c r="H49" s="42">
        <v>300000</v>
      </c>
      <c r="I49" s="23"/>
      <c r="J49" s="23"/>
    </row>
    <row r="50" spans="1:11" ht="3" hidden="1" customHeight="1">
      <c r="A50" s="92" t="s">
        <v>110</v>
      </c>
      <c r="B50" s="25">
        <v>9800</v>
      </c>
      <c r="C50" s="25" t="s">
        <v>111</v>
      </c>
      <c r="D50" s="51" t="s">
        <v>112</v>
      </c>
      <c r="E50" s="52" t="s">
        <v>138</v>
      </c>
      <c r="F50" s="21" t="s">
        <v>135</v>
      </c>
      <c r="G50" s="41">
        <f t="shared" si="3"/>
        <v>0</v>
      </c>
      <c r="H50" s="32"/>
      <c r="I50" s="10"/>
      <c r="J50" s="10"/>
    </row>
    <row r="51" spans="1:11" ht="26.25" customHeight="1">
      <c r="A51" s="14" t="s">
        <v>58</v>
      </c>
      <c r="B51" s="15"/>
      <c r="C51" s="16"/>
      <c r="D51" s="17" t="s">
        <v>59</v>
      </c>
      <c r="E51" s="8"/>
      <c r="F51" s="8"/>
      <c r="G51" s="46">
        <f>G52</f>
        <v>200000</v>
      </c>
      <c r="H51" s="46">
        <f t="shared" ref="H51" si="4">H52</f>
        <v>200000</v>
      </c>
      <c r="I51" s="46"/>
      <c r="J51" s="46"/>
    </row>
    <row r="52" spans="1:11" ht="30.75" customHeight="1">
      <c r="A52" s="14" t="s">
        <v>60</v>
      </c>
      <c r="B52" s="15"/>
      <c r="C52" s="16"/>
      <c r="D52" s="17" t="s">
        <v>59</v>
      </c>
      <c r="E52" s="8"/>
      <c r="F52" s="8"/>
      <c r="G52" s="46">
        <f>G53+G54+G56+G57+G58+G60+G61+G55+G59</f>
        <v>200000</v>
      </c>
      <c r="H52" s="46">
        <f>H53+H54+H56+H57+H58+H60+H61+H55+H59+H62</f>
        <v>200000</v>
      </c>
      <c r="I52" s="46"/>
      <c r="J52" s="46"/>
    </row>
    <row r="53" spans="1:11" ht="81.75" customHeight="1">
      <c r="A53" s="18" t="s">
        <v>61</v>
      </c>
      <c r="B53" s="18" t="s">
        <v>62</v>
      </c>
      <c r="C53" s="19" t="s">
        <v>63</v>
      </c>
      <c r="D53" s="39" t="s">
        <v>64</v>
      </c>
      <c r="E53" s="21" t="s">
        <v>98</v>
      </c>
      <c r="F53" s="21" t="s">
        <v>129</v>
      </c>
      <c r="G53" s="96">
        <f t="shared" si="2"/>
        <v>200000</v>
      </c>
      <c r="H53" s="42">
        <v>200000</v>
      </c>
      <c r="I53" s="42"/>
      <c r="J53" s="42"/>
    </row>
    <row r="54" spans="1:11" ht="0.75" customHeight="1">
      <c r="A54" s="18" t="s">
        <v>90</v>
      </c>
      <c r="B54" s="18" t="s">
        <v>91</v>
      </c>
      <c r="C54" s="19" t="s">
        <v>92</v>
      </c>
      <c r="D54" s="39" t="s">
        <v>93</v>
      </c>
      <c r="E54" s="21" t="s">
        <v>103</v>
      </c>
      <c r="F54" s="21" t="s">
        <v>146</v>
      </c>
      <c r="G54" s="80">
        <f t="shared" si="2"/>
        <v>0</v>
      </c>
      <c r="H54" s="42"/>
      <c r="I54" s="42"/>
      <c r="J54" s="42"/>
      <c r="K54" s="38"/>
    </row>
    <row r="55" spans="1:11" ht="87" hidden="1" customHeight="1" thickBot="1">
      <c r="A55" s="18" t="s">
        <v>90</v>
      </c>
      <c r="B55" s="18" t="s">
        <v>91</v>
      </c>
      <c r="C55" s="19" t="s">
        <v>92</v>
      </c>
      <c r="D55" s="20" t="s">
        <v>93</v>
      </c>
      <c r="E55" s="8" t="s">
        <v>104</v>
      </c>
      <c r="F55" s="21" t="s">
        <v>105</v>
      </c>
      <c r="G55" s="9">
        <f t="shared" si="2"/>
        <v>0</v>
      </c>
      <c r="H55" s="23"/>
      <c r="I55" s="32"/>
      <c r="J55" s="32"/>
    </row>
    <row r="56" spans="1:11" ht="31.5" hidden="1" customHeight="1" thickBot="1">
      <c r="A56" s="59"/>
      <c r="B56" s="59"/>
      <c r="C56" s="60"/>
      <c r="D56" s="61"/>
      <c r="E56" s="62"/>
      <c r="F56" s="62"/>
      <c r="G56" s="9">
        <f t="shared" ref="G56" si="5">H56+I56</f>
        <v>0</v>
      </c>
      <c r="H56" s="23"/>
      <c r="I56" s="32"/>
      <c r="J56" s="32"/>
    </row>
    <row r="57" spans="1:11" ht="64.5" hidden="1" thickBot="1">
      <c r="A57" s="78" t="s">
        <v>143</v>
      </c>
      <c r="B57" s="63">
        <v>3160</v>
      </c>
      <c r="C57" s="66">
        <v>1010</v>
      </c>
      <c r="D57" s="67" t="s">
        <v>139</v>
      </c>
      <c r="E57" s="68" t="s">
        <v>140</v>
      </c>
      <c r="F57" s="67" t="s">
        <v>141</v>
      </c>
      <c r="G57" s="41">
        <f>H57+I57</f>
        <v>0</v>
      </c>
      <c r="H57" s="32"/>
      <c r="I57" s="32"/>
      <c r="J57" s="32"/>
    </row>
    <row r="58" spans="1:11" ht="90" hidden="1" customHeight="1">
      <c r="A58" s="57" t="s">
        <v>132</v>
      </c>
      <c r="B58" s="69">
        <v>3242</v>
      </c>
      <c r="C58" s="69">
        <v>1090</v>
      </c>
      <c r="D58" s="70" t="s">
        <v>74</v>
      </c>
      <c r="E58" s="71" t="s">
        <v>102</v>
      </c>
      <c r="F58" s="21" t="s">
        <v>115</v>
      </c>
      <c r="G58" s="41">
        <f t="shared" si="2"/>
        <v>0</v>
      </c>
      <c r="H58" s="42"/>
      <c r="I58" s="32"/>
      <c r="J58" s="32"/>
    </row>
    <row r="59" spans="1:11" ht="74.25" hidden="1" customHeight="1" thickBot="1">
      <c r="A59" s="77"/>
      <c r="B59" s="76"/>
      <c r="C59" s="76"/>
      <c r="D59" s="67"/>
      <c r="E59" s="68"/>
      <c r="F59" s="64"/>
      <c r="G59" s="41"/>
      <c r="H59" s="32"/>
      <c r="I59" s="32"/>
      <c r="J59" s="32"/>
    </row>
    <row r="60" spans="1:11" ht="40.5" hidden="1" customHeight="1">
      <c r="A60" s="18" t="s">
        <v>133</v>
      </c>
      <c r="B60" s="72">
        <v>7322</v>
      </c>
      <c r="C60" s="73" t="s">
        <v>96</v>
      </c>
      <c r="D60" s="74" t="s">
        <v>95</v>
      </c>
      <c r="E60" s="75" t="s">
        <v>97</v>
      </c>
      <c r="F60" s="21" t="s">
        <v>129</v>
      </c>
      <c r="G60" s="9">
        <f t="shared" si="2"/>
        <v>0</v>
      </c>
      <c r="H60" s="10"/>
      <c r="I60" s="32"/>
      <c r="J60" s="32"/>
    </row>
    <row r="61" spans="1:11" ht="40.5" hidden="1" customHeight="1">
      <c r="A61" s="25"/>
      <c r="B61" s="18"/>
      <c r="C61" s="26"/>
      <c r="D61" s="27"/>
      <c r="E61" s="21"/>
      <c r="F61" s="21"/>
      <c r="G61" s="7"/>
      <c r="H61" s="10"/>
      <c r="I61" s="10"/>
      <c r="J61" s="10"/>
    </row>
    <row r="62" spans="1:11" ht="40.5" hidden="1" customHeight="1">
      <c r="A62" s="25" t="s">
        <v>147</v>
      </c>
      <c r="B62" s="18">
        <v>3242</v>
      </c>
      <c r="C62" s="25" t="s">
        <v>148</v>
      </c>
      <c r="D62" s="27" t="s">
        <v>149</v>
      </c>
      <c r="E62" s="21" t="s">
        <v>94</v>
      </c>
      <c r="F62" s="21" t="s">
        <v>99</v>
      </c>
      <c r="G62" s="46">
        <f>H62+I62</f>
        <v>0</v>
      </c>
      <c r="H62" s="32"/>
      <c r="I62" s="10"/>
      <c r="J62" s="10"/>
    </row>
    <row r="63" spans="1:11" ht="41.25" customHeight="1">
      <c r="A63" s="11" t="s">
        <v>56</v>
      </c>
      <c r="B63" s="11" t="s">
        <v>56</v>
      </c>
      <c r="C63" s="11" t="s">
        <v>56</v>
      </c>
      <c r="D63" s="12" t="s">
        <v>55</v>
      </c>
      <c r="E63" s="12"/>
      <c r="F63" s="12" t="s">
        <v>56</v>
      </c>
      <c r="G63" s="48">
        <f>G12+G51</f>
        <v>1614300</v>
      </c>
      <c r="H63" s="48">
        <f>H12+H51</f>
        <v>1414300</v>
      </c>
      <c r="I63" s="48">
        <f>I12+I51</f>
        <v>200000</v>
      </c>
      <c r="J63" s="48">
        <f>J12+J51</f>
        <v>200000</v>
      </c>
    </row>
    <row r="64" spans="1:11" ht="0.6" customHeight="1"/>
    <row r="65" spans="1:10" ht="34.5" customHeight="1">
      <c r="A65" s="103" t="s">
        <v>164</v>
      </c>
      <c r="B65" s="103"/>
      <c r="C65" s="103"/>
      <c r="D65" s="103"/>
      <c r="E65" s="103"/>
      <c r="F65" s="103"/>
      <c r="G65" s="103"/>
      <c r="H65" s="103"/>
      <c r="I65" s="103"/>
      <c r="J65" s="103"/>
    </row>
    <row r="66" spans="1:10">
      <c r="A66" s="24"/>
      <c r="B66" s="24"/>
      <c r="C66" s="24"/>
      <c r="D66" s="24"/>
      <c r="E66" s="24"/>
      <c r="F66" s="24"/>
      <c r="G66" s="24"/>
      <c r="H66" s="24"/>
      <c r="I66" s="24"/>
      <c r="J66" s="24"/>
    </row>
  </sheetData>
  <mergeCells count="12">
    <mergeCell ref="A65:J65"/>
    <mergeCell ref="H2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I9:J9"/>
  </mergeCells>
  <pageMargins left="0.59055118110236227" right="0.39370078740157483" top="0.39370078740157483" bottom="0.19685039370078741" header="0" footer="0"/>
  <pageSetup paperSize="9" scale="70" fitToHeight="5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 Windows</cp:lastModifiedBy>
  <cp:lastPrinted>2024-09-20T12:30:57Z</cp:lastPrinted>
  <dcterms:created xsi:type="dcterms:W3CDTF">2021-01-13T15:20:57Z</dcterms:created>
  <dcterms:modified xsi:type="dcterms:W3CDTF">2024-09-20T12:31:19Z</dcterms:modified>
</cp:coreProperties>
</file>